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se\Desktop\Implementación\"/>
    </mc:Choice>
  </mc:AlternateContent>
  <bookViews>
    <workbookView xWindow="0" yWindow="0" windowWidth="28800" windowHeight="12330"/>
  </bookViews>
  <sheets>
    <sheet name="Capítulos % de cumplimiento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" i="2" l="1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AA20" i="2"/>
  <c r="AD20" i="2"/>
  <c r="AC20" i="2"/>
  <c r="H13" i="2"/>
  <c r="H14" i="2"/>
  <c r="H15" i="2"/>
  <c r="H16" i="2"/>
  <c r="H17" i="2"/>
  <c r="H18" i="2"/>
  <c r="H19" i="2"/>
  <c r="F20" i="2"/>
  <c r="I20" i="2"/>
  <c r="H20" i="2"/>
  <c r="C20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B20" i="2"/>
  <c r="AE20" i="2"/>
  <c r="AE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X20" i="2"/>
  <c r="Y20" i="2"/>
  <c r="Y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U20" i="2"/>
  <c r="V20" i="2"/>
  <c r="V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R20" i="2"/>
  <c r="S20" i="2"/>
  <c r="S3" i="2"/>
  <c r="Z20" i="2"/>
  <c r="W20" i="2"/>
  <c r="T20" i="2"/>
  <c r="O20" i="2"/>
  <c r="P20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L20" i="2"/>
  <c r="M20" i="2"/>
  <c r="M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3" i="2"/>
  <c r="D20" i="2"/>
  <c r="D3" i="2"/>
  <c r="N20" i="2"/>
  <c r="K20" i="2"/>
  <c r="E20" i="2"/>
  <c r="Z19" i="2"/>
  <c r="W19" i="2"/>
  <c r="T19" i="2"/>
  <c r="N19" i="2"/>
  <c r="K19" i="2"/>
  <c r="E19" i="2"/>
  <c r="Z18" i="2"/>
  <c r="W18" i="2"/>
  <c r="T18" i="2"/>
  <c r="N18" i="2"/>
  <c r="K18" i="2"/>
  <c r="E18" i="2"/>
  <c r="Z17" i="2"/>
  <c r="W17" i="2"/>
  <c r="T17" i="2"/>
  <c r="N17" i="2"/>
  <c r="K17" i="2"/>
  <c r="E17" i="2"/>
  <c r="Z16" i="2"/>
  <c r="W16" i="2"/>
  <c r="T16" i="2"/>
  <c r="N16" i="2"/>
  <c r="K16" i="2"/>
  <c r="E16" i="2"/>
  <c r="Z15" i="2"/>
  <c r="W15" i="2"/>
  <c r="T15" i="2"/>
  <c r="N15" i="2"/>
  <c r="K15" i="2"/>
  <c r="E15" i="2"/>
  <c r="Z14" i="2"/>
  <c r="W14" i="2"/>
  <c r="T14" i="2"/>
  <c r="N14" i="2"/>
  <c r="K14" i="2"/>
  <c r="E14" i="2"/>
  <c r="Z13" i="2"/>
  <c r="W13" i="2"/>
  <c r="T13" i="2"/>
  <c r="N13" i="2"/>
  <c r="K13" i="2"/>
  <c r="E13" i="2"/>
  <c r="Z12" i="2"/>
  <c r="W12" i="2"/>
  <c r="T12" i="2"/>
  <c r="N12" i="2"/>
  <c r="K12" i="2"/>
  <c r="H12" i="2"/>
  <c r="E12" i="2"/>
  <c r="Z11" i="2"/>
  <c r="W11" i="2"/>
  <c r="T11" i="2"/>
  <c r="N11" i="2"/>
  <c r="K11" i="2"/>
  <c r="H11" i="2"/>
  <c r="E11" i="2"/>
  <c r="Z10" i="2"/>
  <c r="W10" i="2"/>
  <c r="T10" i="2"/>
  <c r="N10" i="2"/>
  <c r="K10" i="2"/>
  <c r="H10" i="2"/>
  <c r="E10" i="2"/>
  <c r="Z9" i="2"/>
  <c r="W9" i="2"/>
  <c r="T9" i="2"/>
  <c r="N9" i="2"/>
  <c r="K9" i="2"/>
  <c r="H9" i="2"/>
  <c r="E9" i="2"/>
  <c r="Z8" i="2"/>
  <c r="W8" i="2"/>
  <c r="T8" i="2"/>
  <c r="N8" i="2"/>
  <c r="K8" i="2"/>
  <c r="H8" i="2"/>
  <c r="E8" i="2"/>
  <c r="Z7" i="2"/>
  <c r="W7" i="2"/>
  <c r="T7" i="2"/>
  <c r="N7" i="2"/>
  <c r="K7" i="2"/>
  <c r="H7" i="2"/>
  <c r="E7" i="2"/>
  <c r="Z6" i="2"/>
  <c r="W6" i="2"/>
  <c r="T6" i="2"/>
  <c r="N6" i="2"/>
  <c r="K6" i="2"/>
  <c r="H6" i="2"/>
  <c r="E6" i="2"/>
  <c r="Z5" i="2"/>
  <c r="W5" i="2"/>
  <c r="T5" i="2"/>
  <c r="N5" i="2"/>
  <c r="K5" i="2"/>
  <c r="H5" i="2"/>
  <c r="E5" i="2"/>
  <c r="Z4" i="2"/>
  <c r="W4" i="2"/>
  <c r="T4" i="2"/>
  <c r="N4" i="2"/>
  <c r="K4" i="2"/>
  <c r="H4" i="2"/>
  <c r="E4" i="2"/>
  <c r="AC3" i="2"/>
  <c r="Z3" i="2"/>
  <c r="W3" i="2"/>
  <c r="T3" i="2"/>
  <c r="N3" i="2"/>
  <c r="K3" i="2"/>
  <c r="H3" i="2"/>
  <c r="E3" i="2"/>
</calcChain>
</file>

<file path=xl/sharedStrings.xml><?xml version="1.0" encoding="utf-8"?>
<sst xmlns="http://schemas.openxmlformats.org/spreadsheetml/2006/main" count="42" uniqueCount="28">
  <si>
    <t>Capítulo del PDHCDMX</t>
  </si>
  <si>
    <t>Reportes Esperados</t>
  </si>
  <si>
    <t>Registro de reportes</t>
  </si>
  <si>
    <t>Registro de probatorios</t>
  </si>
  <si>
    <t>4°2016</t>
  </si>
  <si>
    <t>1° 2017</t>
  </si>
  <si>
    <t>1°2018</t>
  </si>
  <si>
    <t>2° 2018</t>
  </si>
  <si>
    <t>1. Acceso a la Información</t>
  </si>
  <si>
    <t>3. Igualdad y no Discriminación</t>
  </si>
  <si>
    <t>5. Derechos Políticos</t>
  </si>
  <si>
    <t>6. Agua</t>
  </si>
  <si>
    <t>8. Culturales</t>
  </si>
  <si>
    <t>10. Medio Ambiente</t>
  </si>
  <si>
    <t>11. Movilidad</t>
  </si>
  <si>
    <t>12. Prevención y Reducción de Riesgos</t>
  </si>
  <si>
    <t>14. Sexuales y reprtoductivos</t>
  </si>
  <si>
    <t>16. Vivienda Adecuada</t>
  </si>
  <si>
    <t>20. Pueblos y Comunidades indígenas</t>
  </si>
  <si>
    <t>23. Niñas, Niños y Adolescentes</t>
  </si>
  <si>
    <t>24. Personas adultas mayores</t>
  </si>
  <si>
    <t>26. Personas Migrantes</t>
  </si>
  <si>
    <t>28. Victimas de Trata de Personas</t>
  </si>
  <si>
    <t>29. Poblaciones callejeras</t>
  </si>
  <si>
    <t>30. LGBTTTI</t>
  </si>
  <si>
    <t>Totales</t>
  </si>
  <si>
    <t>% Cumplimiento</t>
  </si>
  <si>
    <t>2°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</si>
</sst>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1"/>
      <name val="Microsoft JhengHei"/>
      <family val="2"/>
    </font>
    <font>
      <sz val="15"/>
      <color theme="1"/>
      <name val="Microsoft JhengHei"/>
      <family val="2"/>
    </font>
    <font>
      <b/>
      <sz val="15"/>
      <name val="Microsoft JhengHei"/>
      <family val="2"/>
    </font>
    <font>
      <sz val="15"/>
      <name val="Microsoft JhengHei"/>
      <family val="2"/>
    </font>
    <font>
      <sz val="11"/>
      <color theme="1"/>
      <name val="Microsoft JhengHei"/>
      <family val="2"/>
    </font>
    <font>
      <sz val="13"/>
      <color theme="1"/>
      <name val="Microsoft JhengHei"/>
      <family val="2"/>
    </font>
    <font>
      <b/>
      <sz val="11"/>
      <color theme="1"/>
      <name val="Microsoft JhengHei"/>
      <family val="2"/>
    </font>
    <font>
      <b/>
      <sz val="11"/>
      <name val="Microsoft JhengHei"/>
      <family val="2"/>
    </font>
    <font>
      <b/>
      <sz val="16"/>
      <color theme="1"/>
      <name val="Microsoft JhengHei"/>
      <family val="2"/>
    </font>
    <font>
      <b/>
      <sz val="16"/>
      <name val="Microsoft JhengHei"/>
      <family val="2"/>
    </font>
  </fonts>
  <fills count="11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33CCCC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/>
      <top style="thin">
        <color auto="1"/>
      </top>
      <bottom style="thin">
        <color rgb="FF0070C0"/>
      </bottom>
      <diagonal/>
    </border>
    <border>
      <left style="thin">
        <color auto="1"/>
      </left>
      <right/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/>
      <bottom/>
      <diagonal/>
    </border>
    <border>
      <left style="thin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 style="thin">
        <color rgb="FF0070C0"/>
      </right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 style="medium">
        <color rgb="FF0070C0"/>
      </right>
      <top/>
      <bottom/>
      <diagonal/>
    </border>
    <border>
      <left/>
      <right/>
      <top/>
      <bottom style="thin">
        <color rgb="FF0070C0"/>
      </bottom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 style="medium">
        <color rgb="FF0070C0"/>
      </top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thin">
        <color auto="1"/>
      </bottom>
      <diagonal/>
    </border>
    <border>
      <left style="thin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auto="1"/>
      </bottom>
      <diagonal/>
    </border>
    <border>
      <left style="thin">
        <color rgb="FF0070C0"/>
      </left>
      <right style="thin">
        <color auto="1"/>
      </right>
      <top/>
      <bottom style="thin">
        <color auto="1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 textRotation="90"/>
    </xf>
    <xf numFmtId="0" fontId="9" fillId="0" borderId="0" xfId="0" applyFont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5" borderId="33" xfId="1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1" fontId="10" fillId="2" borderId="15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2" borderId="40" xfId="0" applyFont="1" applyFill="1" applyBorder="1" applyAlignment="1">
      <alignment horizontal="center" vertical="center" wrapText="1"/>
    </xf>
    <xf numFmtId="0" fontId="11" fillId="9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 wrapText="1"/>
    </xf>
    <xf numFmtId="0" fontId="4" fillId="5" borderId="44" xfId="1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0" fontId="4" fillId="7" borderId="46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 wrapText="1"/>
    </xf>
    <xf numFmtId="2" fontId="11" fillId="10" borderId="20" xfId="0" applyNumberFormat="1" applyFont="1" applyFill="1" applyBorder="1" applyAlignment="1">
      <alignment horizontal="center" vertical="center"/>
    </xf>
    <xf numFmtId="2" fontId="11" fillId="10" borderId="21" xfId="0" applyNumberFormat="1" applyFont="1" applyFill="1" applyBorder="1" applyAlignment="1">
      <alignment horizontal="center" vertical="center"/>
    </xf>
    <xf numFmtId="2" fontId="11" fillId="10" borderId="41" xfId="0" applyNumberFormat="1" applyFont="1" applyFill="1" applyBorder="1" applyAlignment="1">
      <alignment horizontal="center" vertical="center"/>
    </xf>
    <xf numFmtId="2" fontId="11" fillId="10" borderId="25" xfId="0" applyNumberFormat="1" applyFont="1" applyFill="1" applyBorder="1" applyAlignment="1">
      <alignment horizontal="center" vertical="center"/>
    </xf>
    <xf numFmtId="2" fontId="11" fillId="10" borderId="24" xfId="0" applyNumberFormat="1" applyFont="1" applyFill="1" applyBorder="1" applyAlignment="1">
      <alignment horizontal="center" vertical="center"/>
    </xf>
    <xf numFmtId="0" fontId="4" fillId="5" borderId="45" xfId="1" applyFont="1" applyFill="1" applyBorder="1" applyAlignment="1">
      <alignment horizontal="center" vertical="center" wrapText="1"/>
    </xf>
    <xf numFmtId="0" fontId="4" fillId="5" borderId="46" xfId="1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5" borderId="31" xfId="1" applyFont="1" applyFill="1" applyBorder="1" applyAlignment="1">
      <alignment horizontal="center" vertical="center" wrapText="1"/>
    </xf>
    <xf numFmtId="0" fontId="4" fillId="5" borderId="32" xfId="1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</cellXfs>
  <cellStyles count="2">
    <cellStyle name="Normal" xfId="0" builtinId="0"/>
    <cellStyle name="Título 2" xfId="1" builtinId="17"/>
  </cellStyles>
  <dxfs count="0"/>
  <tableStyles count="0" defaultTableStyle="TableStyleMedium2" defaultPivotStyle="PivotStyleLight16"/>
  <colors>
    <mruColors>
      <color rgb="FF33CCCC"/>
      <color rgb="FF0099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Matriz Implementación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zoomScale="80" zoomScaleNormal="80" workbookViewId="0">
      <pane xSplit="2" ySplit="2" topLeftCell="AD3" activePane="bottomRight" state="frozen"/>
      <selection pane="topRight" activeCell="C1" sqref="C1"/>
      <selection pane="bottomLeft" activeCell="A3" sqref="A3"/>
      <selection pane="bottomRight" activeCell="O19" sqref="O19"/>
    </sheetView>
  </sheetViews>
  <sheetFormatPr baseColWidth="10" defaultColWidth="11.42578125" defaultRowHeight="19.5" x14ac:dyDescent="0.25"/>
  <cols>
    <col min="1" max="1" width="66.7109375" style="3" customWidth="1"/>
    <col min="2" max="2" width="17.140625" style="4" customWidth="1"/>
    <col min="3" max="3" width="13.42578125" style="5" customWidth="1"/>
    <col min="4" max="4" width="14.7109375" style="5" customWidth="1"/>
    <col min="5" max="5" width="10.7109375" style="6" customWidth="1"/>
    <col min="6" max="6" width="13.42578125" style="2" customWidth="1"/>
    <col min="7" max="7" width="16.28515625" style="2" customWidth="1"/>
    <col min="8" max="8" width="10.140625" style="6" customWidth="1"/>
    <col min="9" max="10" width="15" style="5" customWidth="1"/>
    <col min="11" max="11" width="10.28515625" style="5" customWidth="1"/>
    <col min="12" max="13" width="13.42578125" style="5" customWidth="1"/>
    <col min="14" max="14" width="11.5703125" style="5" customWidth="1"/>
    <col min="15" max="15" width="13.42578125" style="6" customWidth="1"/>
    <col min="16" max="16" width="24.85546875" style="6" customWidth="1"/>
    <col min="17" max="17" width="9.5703125" style="5" customWidth="1"/>
    <col min="18" max="19" width="13.42578125" style="2" customWidth="1"/>
    <col min="20" max="20" width="12.85546875" style="7" customWidth="1"/>
    <col min="21" max="21" width="13.42578125" style="2" customWidth="1"/>
    <col min="22" max="22" width="15.7109375" style="2" customWidth="1"/>
    <col min="23" max="23" width="8.7109375" style="7" customWidth="1"/>
    <col min="24" max="25" width="13.42578125" style="2" customWidth="1"/>
    <col min="26" max="26" width="7.140625" style="9" customWidth="1"/>
    <col min="27" max="27" width="13.42578125" style="5" customWidth="1"/>
    <col min="28" max="28" width="14.5703125" style="5" customWidth="1"/>
    <col min="29" max="29" width="9.42578125" style="2" customWidth="1"/>
    <col min="30" max="30" width="13.42578125" style="6" customWidth="1"/>
    <col min="31" max="31" width="24.85546875" style="6" customWidth="1"/>
    <col min="32" max="32" width="10.5703125" style="5" customWidth="1"/>
    <col min="33" max="16384" width="11.42578125" style="2"/>
  </cols>
  <sheetData>
    <row r="1" spans="1:34" s="14" customFormat="1" ht="33" customHeight="1" thickBot="1" x14ac:dyDescent="0.3">
      <c r="A1" s="76" t="s">
        <v>0</v>
      </c>
      <c r="B1" s="78" t="s">
        <v>1</v>
      </c>
      <c r="C1" s="80" t="s">
        <v>2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44"/>
      <c r="Q1" s="45"/>
      <c r="R1" s="81" t="s">
        <v>3</v>
      </c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46"/>
      <c r="AF1" s="15"/>
    </row>
    <row r="2" spans="1:34" s="14" customFormat="1" ht="39.75" customHeight="1" thickBot="1" x14ac:dyDescent="0.3">
      <c r="A2" s="77"/>
      <c r="B2" s="79"/>
      <c r="C2" s="37" t="s">
        <v>4</v>
      </c>
      <c r="D2" s="82" t="s">
        <v>26</v>
      </c>
      <c r="E2" s="83"/>
      <c r="F2" s="38" t="s">
        <v>5</v>
      </c>
      <c r="G2" s="84" t="s">
        <v>26</v>
      </c>
      <c r="H2" s="85"/>
      <c r="I2" s="39" t="s">
        <v>27</v>
      </c>
      <c r="J2" s="86" t="s">
        <v>26</v>
      </c>
      <c r="K2" s="87"/>
      <c r="L2" s="40" t="s">
        <v>6</v>
      </c>
      <c r="M2" s="88" t="s">
        <v>26</v>
      </c>
      <c r="N2" s="89"/>
      <c r="O2" s="41" t="s">
        <v>7</v>
      </c>
      <c r="P2" s="42" t="s">
        <v>26</v>
      </c>
      <c r="Q2" s="43"/>
      <c r="R2" s="56" t="s">
        <v>4</v>
      </c>
      <c r="S2" s="72" t="s">
        <v>26</v>
      </c>
      <c r="T2" s="73"/>
      <c r="U2" s="58" t="s">
        <v>5</v>
      </c>
      <c r="V2" s="90" t="s">
        <v>26</v>
      </c>
      <c r="W2" s="91"/>
      <c r="X2" s="59" t="s">
        <v>27</v>
      </c>
      <c r="Y2" s="70" t="s">
        <v>26</v>
      </c>
      <c r="Z2" s="71"/>
      <c r="AA2" s="60" t="s">
        <v>6</v>
      </c>
      <c r="AB2" s="74" t="s">
        <v>26</v>
      </c>
      <c r="AC2" s="75"/>
      <c r="AD2" s="61" t="s">
        <v>7</v>
      </c>
      <c r="AE2" s="62" t="s">
        <v>26</v>
      </c>
      <c r="AF2" s="16"/>
    </row>
    <row r="3" spans="1:34" x14ac:dyDescent="0.25">
      <c r="A3" s="34" t="s">
        <v>8</v>
      </c>
      <c r="B3" s="32">
        <v>16</v>
      </c>
      <c r="C3" s="26">
        <v>7</v>
      </c>
      <c r="D3" s="27">
        <f>C3*100/B3</f>
        <v>43.75</v>
      </c>
      <c r="E3" s="28" t="str">
        <f>IF(C3&gt;F3,"▼",IF(C3&lt;F3,"▲","〓"))</f>
        <v>〓</v>
      </c>
      <c r="F3" s="26">
        <v>7</v>
      </c>
      <c r="G3" s="29">
        <f>F3*100/B3</f>
        <v>43.75</v>
      </c>
      <c r="H3" s="28" t="str">
        <f>IF(F3&gt;I3,"▼",IF(F3&lt;I3,"▲","〓"))</f>
        <v>▼</v>
      </c>
      <c r="I3" s="26">
        <v>6</v>
      </c>
      <c r="J3" s="29">
        <f>I3*100/B3</f>
        <v>37.5</v>
      </c>
      <c r="K3" s="28" t="str">
        <f t="shared" ref="K3:K20" si="0">IF(I3&gt;L3,"▼",IF(I3&lt;L3,"▲","〓"))</f>
        <v>▲</v>
      </c>
      <c r="L3" s="26">
        <v>7</v>
      </c>
      <c r="M3" s="29">
        <f>L3*100/B3</f>
        <v>43.75</v>
      </c>
      <c r="N3" s="28" t="str">
        <f t="shared" ref="N3:N20" si="1">IF(L3&gt;O3,"▼",IF(L3&lt;O3,"▲","〓"))</f>
        <v>▲</v>
      </c>
      <c r="O3" s="30">
        <v>8</v>
      </c>
      <c r="P3" s="31">
        <f>O3*100/B3</f>
        <v>50</v>
      </c>
      <c r="Q3" s="17"/>
      <c r="R3" s="12">
        <v>3</v>
      </c>
      <c r="S3" s="13">
        <f>R3*100/B3</f>
        <v>18.75</v>
      </c>
      <c r="T3" s="11" t="str">
        <f t="shared" ref="T3:T20" si="2">IF(R3&gt;U3,"▼",IF(R3&lt;U3,"▲","〓"))</f>
        <v>▲</v>
      </c>
      <c r="U3" s="12">
        <v>4</v>
      </c>
      <c r="V3" s="13">
        <f>U3*100/B3</f>
        <v>25</v>
      </c>
      <c r="W3" s="11" t="str">
        <f>IF(U3&gt;X3,"▼",IF(U3&lt;X3,"▲","〓"))</f>
        <v>〓</v>
      </c>
      <c r="X3" s="12">
        <v>4</v>
      </c>
      <c r="Y3" s="13">
        <f>X3*100/B3</f>
        <v>25</v>
      </c>
      <c r="Z3" s="11" t="str">
        <f>IF(X3&gt;AA3,"▼",IF(X3&lt;AA3,"▲","〓"))</f>
        <v>〓</v>
      </c>
      <c r="AA3" s="12">
        <v>4</v>
      </c>
      <c r="AB3" s="13">
        <f>AA3*100/B3</f>
        <v>25</v>
      </c>
      <c r="AC3" s="11" t="str">
        <f>IF(AA3&gt;AD3,"▼",IF(AA3&lt;AD3,"▲","〓"))</f>
        <v>▼</v>
      </c>
      <c r="AD3" s="12">
        <v>3</v>
      </c>
      <c r="AE3" s="18">
        <f>AD3*100/B3</f>
        <v>18.75</v>
      </c>
      <c r="AF3" s="17"/>
      <c r="AG3" s="1"/>
      <c r="AH3" s="1"/>
    </row>
    <row r="4" spans="1:34" x14ac:dyDescent="0.25">
      <c r="A4" s="35" t="s">
        <v>9</v>
      </c>
      <c r="B4" s="32">
        <v>32</v>
      </c>
      <c r="C4" s="12">
        <v>3</v>
      </c>
      <c r="D4" s="27">
        <f t="shared" ref="D4:D19" si="3">C4*100/B4</f>
        <v>9.375</v>
      </c>
      <c r="E4" s="11" t="str">
        <f t="shared" ref="E4:E20" si="4">IF(C4&gt;F4,"▼",IF(C4&lt;F4,"▲","〓"))</f>
        <v>▲</v>
      </c>
      <c r="F4" s="12">
        <v>11</v>
      </c>
      <c r="G4" s="13">
        <f t="shared" ref="G4:G20" si="5">F4*100/B4</f>
        <v>34.375</v>
      </c>
      <c r="H4" s="11" t="str">
        <f t="shared" ref="H4:H20" si="6">IF(F4&gt;I4,"▼",IF(F4&lt;I4,"▲","〓"))</f>
        <v>▼</v>
      </c>
      <c r="I4" s="12">
        <v>5</v>
      </c>
      <c r="J4" s="13">
        <f t="shared" ref="J4:J20" si="7">I4*100/B4</f>
        <v>15.625</v>
      </c>
      <c r="K4" s="11" t="str">
        <f t="shared" si="0"/>
        <v>▲</v>
      </c>
      <c r="L4" s="12">
        <v>14</v>
      </c>
      <c r="M4" s="13">
        <f t="shared" ref="M4:M20" si="8">L4*100/B4</f>
        <v>43.75</v>
      </c>
      <c r="N4" s="11" t="str">
        <f t="shared" si="1"/>
        <v>▼</v>
      </c>
      <c r="O4" s="10">
        <v>13</v>
      </c>
      <c r="P4" s="18">
        <f t="shared" ref="P4:P20" si="9">O4*100/B4</f>
        <v>40.625</v>
      </c>
      <c r="Q4" s="17"/>
      <c r="R4" s="12">
        <v>0</v>
      </c>
      <c r="S4" s="13">
        <f t="shared" ref="S4:S20" si="10">R4*100/B4</f>
        <v>0</v>
      </c>
      <c r="T4" s="11" t="str">
        <f t="shared" si="2"/>
        <v>▲</v>
      </c>
      <c r="U4" s="12">
        <v>3</v>
      </c>
      <c r="V4" s="13">
        <f t="shared" ref="V4:V20" si="11">U4*100/B4</f>
        <v>9.375</v>
      </c>
      <c r="W4" s="11" t="str">
        <f t="shared" ref="W4:W19" si="12">IF(U4&gt;X4,"▼",IF(U4&lt;X4,"▲","〓"))</f>
        <v>▼</v>
      </c>
      <c r="X4" s="12">
        <v>2</v>
      </c>
      <c r="Y4" s="13">
        <f t="shared" ref="Y4:Y20" si="13">X4*100/B4</f>
        <v>6.25</v>
      </c>
      <c r="Z4" s="11" t="str">
        <f t="shared" ref="Z4:Z19" si="14">IF(X4&gt;AA4,"▼",IF(X4&lt;AA4,"▲","〓"))</f>
        <v>▲</v>
      </c>
      <c r="AA4" s="12">
        <v>7</v>
      </c>
      <c r="AB4" s="13">
        <f t="shared" ref="AB4:AB20" si="15">AA4*100/B4</f>
        <v>21.875</v>
      </c>
      <c r="AC4" s="11" t="str">
        <f t="shared" ref="AC4:AC19" si="16">IF(AA4&gt;AD4,"▼",IF(AA4&lt;AD4,"▲","〓"))</f>
        <v>〓</v>
      </c>
      <c r="AD4" s="12">
        <v>7</v>
      </c>
      <c r="AE4" s="18">
        <f t="shared" ref="AE4:AE20" si="17">AD4*100/B4</f>
        <v>21.875</v>
      </c>
      <c r="AF4" s="17"/>
      <c r="AG4" s="1"/>
      <c r="AH4" s="1"/>
    </row>
    <row r="5" spans="1:34" x14ac:dyDescent="0.25">
      <c r="A5" s="35" t="s">
        <v>10</v>
      </c>
      <c r="B5" s="32">
        <v>208</v>
      </c>
      <c r="C5" s="12">
        <v>14</v>
      </c>
      <c r="D5" s="27">
        <f t="shared" si="3"/>
        <v>6.7307692307692308</v>
      </c>
      <c r="E5" s="11" t="str">
        <f t="shared" si="4"/>
        <v>▲</v>
      </c>
      <c r="F5" s="12">
        <v>25</v>
      </c>
      <c r="G5" s="13">
        <f t="shared" si="5"/>
        <v>12.01923076923077</v>
      </c>
      <c r="H5" s="11" t="str">
        <f t="shared" si="6"/>
        <v>▼</v>
      </c>
      <c r="I5" s="12">
        <v>18</v>
      </c>
      <c r="J5" s="13">
        <f t="shared" si="7"/>
        <v>8.6538461538461533</v>
      </c>
      <c r="K5" s="11" t="str">
        <f t="shared" si="0"/>
        <v>▲</v>
      </c>
      <c r="L5" s="12">
        <v>44</v>
      </c>
      <c r="M5" s="13">
        <f t="shared" si="8"/>
        <v>21.153846153846153</v>
      </c>
      <c r="N5" s="11" t="str">
        <f t="shared" si="1"/>
        <v>▲</v>
      </c>
      <c r="O5" s="10">
        <v>48</v>
      </c>
      <c r="P5" s="18">
        <f t="shared" si="9"/>
        <v>23.076923076923077</v>
      </c>
      <c r="Q5" s="17"/>
      <c r="R5" s="12">
        <v>0</v>
      </c>
      <c r="S5" s="13">
        <f t="shared" si="10"/>
        <v>0</v>
      </c>
      <c r="T5" s="11" t="str">
        <f t="shared" si="2"/>
        <v>▲</v>
      </c>
      <c r="U5" s="12">
        <v>15</v>
      </c>
      <c r="V5" s="13">
        <f t="shared" si="11"/>
        <v>7.2115384615384617</v>
      </c>
      <c r="W5" s="11" t="str">
        <f t="shared" si="12"/>
        <v>▼</v>
      </c>
      <c r="X5" s="12">
        <v>11</v>
      </c>
      <c r="Y5" s="13">
        <f t="shared" si="13"/>
        <v>5.2884615384615383</v>
      </c>
      <c r="Z5" s="11" t="str">
        <f t="shared" si="14"/>
        <v>▲</v>
      </c>
      <c r="AA5" s="12">
        <v>26</v>
      </c>
      <c r="AB5" s="13">
        <f t="shared" si="15"/>
        <v>12.5</v>
      </c>
      <c r="AC5" s="11" t="str">
        <f t="shared" si="16"/>
        <v>▼</v>
      </c>
      <c r="AD5" s="12">
        <v>19</v>
      </c>
      <c r="AE5" s="18">
        <f t="shared" si="17"/>
        <v>9.134615384615385</v>
      </c>
      <c r="AF5" s="17"/>
    </row>
    <row r="6" spans="1:34" x14ac:dyDescent="0.25">
      <c r="A6" s="35" t="s">
        <v>11</v>
      </c>
      <c r="B6" s="32">
        <v>288</v>
      </c>
      <c r="C6" s="12">
        <v>26</v>
      </c>
      <c r="D6" s="27">
        <f t="shared" si="3"/>
        <v>9.0277777777777786</v>
      </c>
      <c r="E6" s="11" t="str">
        <f t="shared" si="4"/>
        <v>▲</v>
      </c>
      <c r="F6" s="12">
        <v>34</v>
      </c>
      <c r="G6" s="13">
        <f t="shared" si="5"/>
        <v>11.805555555555555</v>
      </c>
      <c r="H6" s="11" t="str">
        <f t="shared" si="6"/>
        <v>▼</v>
      </c>
      <c r="I6" s="12">
        <v>30</v>
      </c>
      <c r="J6" s="13">
        <f t="shared" si="7"/>
        <v>10.416666666666666</v>
      </c>
      <c r="K6" s="11" t="str">
        <f t="shared" si="0"/>
        <v>▼</v>
      </c>
      <c r="L6" s="12">
        <v>22</v>
      </c>
      <c r="M6" s="13">
        <f t="shared" si="8"/>
        <v>7.6388888888888893</v>
      </c>
      <c r="N6" s="11" t="str">
        <f t="shared" si="1"/>
        <v>▲</v>
      </c>
      <c r="O6" s="10">
        <v>56</v>
      </c>
      <c r="P6" s="18">
        <f t="shared" si="9"/>
        <v>19.444444444444443</v>
      </c>
      <c r="Q6" s="17"/>
      <c r="R6" s="12">
        <v>8</v>
      </c>
      <c r="S6" s="13">
        <f t="shared" si="10"/>
        <v>2.7777777777777777</v>
      </c>
      <c r="T6" s="11" t="str">
        <f t="shared" si="2"/>
        <v>▲</v>
      </c>
      <c r="U6" s="12">
        <v>9</v>
      </c>
      <c r="V6" s="13">
        <f t="shared" si="11"/>
        <v>3.125</v>
      </c>
      <c r="W6" s="11" t="str">
        <f t="shared" si="12"/>
        <v>▼</v>
      </c>
      <c r="X6" s="12">
        <v>7</v>
      </c>
      <c r="Y6" s="13">
        <f t="shared" si="13"/>
        <v>2.4305555555555554</v>
      </c>
      <c r="Z6" s="11" t="str">
        <f t="shared" si="14"/>
        <v>▲</v>
      </c>
      <c r="AA6" s="12">
        <v>18</v>
      </c>
      <c r="AB6" s="13">
        <f t="shared" si="15"/>
        <v>6.25</v>
      </c>
      <c r="AC6" s="11" t="str">
        <f t="shared" si="16"/>
        <v>▼</v>
      </c>
      <c r="AD6" s="12">
        <v>5</v>
      </c>
      <c r="AE6" s="18">
        <f t="shared" si="17"/>
        <v>1.7361111111111112</v>
      </c>
      <c r="AF6" s="17"/>
    </row>
    <row r="7" spans="1:34" x14ac:dyDescent="0.25">
      <c r="A7" s="35" t="s">
        <v>12</v>
      </c>
      <c r="B7" s="32">
        <v>112</v>
      </c>
      <c r="C7" s="12">
        <v>16</v>
      </c>
      <c r="D7" s="27">
        <f t="shared" si="3"/>
        <v>14.285714285714286</v>
      </c>
      <c r="E7" s="11" t="str">
        <f t="shared" si="4"/>
        <v>▲</v>
      </c>
      <c r="F7" s="12">
        <v>36</v>
      </c>
      <c r="G7" s="13">
        <f t="shared" si="5"/>
        <v>32.142857142857146</v>
      </c>
      <c r="H7" s="11" t="str">
        <f t="shared" si="6"/>
        <v>▼</v>
      </c>
      <c r="I7" s="12">
        <v>27</v>
      </c>
      <c r="J7" s="13">
        <f t="shared" si="7"/>
        <v>24.107142857142858</v>
      </c>
      <c r="K7" s="11" t="str">
        <f t="shared" si="0"/>
        <v>▼</v>
      </c>
      <c r="L7" s="12">
        <v>26</v>
      </c>
      <c r="M7" s="13">
        <f t="shared" si="8"/>
        <v>23.214285714285715</v>
      </c>
      <c r="N7" s="11" t="str">
        <f t="shared" si="1"/>
        <v>▲</v>
      </c>
      <c r="O7" s="10">
        <v>37</v>
      </c>
      <c r="P7" s="18">
        <f t="shared" si="9"/>
        <v>33.035714285714285</v>
      </c>
      <c r="Q7" s="17"/>
      <c r="R7" s="12">
        <v>6</v>
      </c>
      <c r="S7" s="13">
        <f t="shared" si="10"/>
        <v>5.3571428571428568</v>
      </c>
      <c r="T7" s="11" t="str">
        <f t="shared" si="2"/>
        <v>▲</v>
      </c>
      <c r="U7" s="12">
        <v>23</v>
      </c>
      <c r="V7" s="13">
        <f t="shared" si="11"/>
        <v>20.535714285714285</v>
      </c>
      <c r="W7" s="11" t="str">
        <f t="shared" si="12"/>
        <v>▼</v>
      </c>
      <c r="X7" s="12">
        <v>18</v>
      </c>
      <c r="Y7" s="13">
        <f t="shared" si="13"/>
        <v>16.071428571428573</v>
      </c>
      <c r="Z7" s="11" t="str">
        <f t="shared" si="14"/>
        <v>▼</v>
      </c>
      <c r="AA7" s="12">
        <v>16</v>
      </c>
      <c r="AB7" s="13">
        <f t="shared" si="15"/>
        <v>14.285714285714286</v>
      </c>
      <c r="AC7" s="11" t="str">
        <f t="shared" si="16"/>
        <v>▼</v>
      </c>
      <c r="AD7" s="12">
        <v>11</v>
      </c>
      <c r="AE7" s="18">
        <f t="shared" si="17"/>
        <v>9.8214285714285712</v>
      </c>
      <c r="AF7" s="17"/>
    </row>
    <row r="8" spans="1:34" x14ac:dyDescent="0.25">
      <c r="A8" s="35" t="s">
        <v>13</v>
      </c>
      <c r="B8" s="32">
        <v>48</v>
      </c>
      <c r="C8" s="12">
        <v>12</v>
      </c>
      <c r="D8" s="27">
        <f t="shared" si="3"/>
        <v>25</v>
      </c>
      <c r="E8" s="11" t="str">
        <f t="shared" si="4"/>
        <v>▲</v>
      </c>
      <c r="F8" s="12">
        <v>13</v>
      </c>
      <c r="G8" s="13">
        <f t="shared" si="5"/>
        <v>27.083333333333332</v>
      </c>
      <c r="H8" s="11" t="str">
        <f t="shared" si="6"/>
        <v>▼</v>
      </c>
      <c r="I8" s="12">
        <v>11</v>
      </c>
      <c r="J8" s="13">
        <f t="shared" si="7"/>
        <v>22.916666666666668</v>
      </c>
      <c r="K8" s="11" t="str">
        <f t="shared" si="0"/>
        <v>▲</v>
      </c>
      <c r="L8" s="12">
        <v>12</v>
      </c>
      <c r="M8" s="13">
        <f t="shared" si="8"/>
        <v>25</v>
      </c>
      <c r="N8" s="11" t="str">
        <f t="shared" si="1"/>
        <v>▲</v>
      </c>
      <c r="O8" s="10">
        <v>18</v>
      </c>
      <c r="P8" s="18">
        <f t="shared" si="9"/>
        <v>37.5</v>
      </c>
      <c r="Q8" s="17"/>
      <c r="R8" s="12">
        <v>0</v>
      </c>
      <c r="S8" s="13">
        <f t="shared" si="10"/>
        <v>0</v>
      </c>
      <c r="T8" s="11" t="str">
        <f t="shared" si="2"/>
        <v>▲</v>
      </c>
      <c r="U8" s="12">
        <v>3</v>
      </c>
      <c r="V8" s="13">
        <f t="shared" si="11"/>
        <v>6.25</v>
      </c>
      <c r="W8" s="11" t="str">
        <f t="shared" si="12"/>
        <v>▲</v>
      </c>
      <c r="X8" s="12">
        <v>6</v>
      </c>
      <c r="Y8" s="13">
        <f t="shared" si="13"/>
        <v>12.5</v>
      </c>
      <c r="Z8" s="11" t="str">
        <f t="shared" si="14"/>
        <v>▲</v>
      </c>
      <c r="AA8" s="12">
        <v>7</v>
      </c>
      <c r="AB8" s="13">
        <f t="shared" si="15"/>
        <v>14.583333333333334</v>
      </c>
      <c r="AC8" s="11" t="str">
        <f t="shared" si="16"/>
        <v>〓</v>
      </c>
      <c r="AD8" s="12">
        <v>7</v>
      </c>
      <c r="AE8" s="18">
        <f t="shared" si="17"/>
        <v>14.583333333333334</v>
      </c>
      <c r="AF8" s="17"/>
    </row>
    <row r="9" spans="1:34" x14ac:dyDescent="0.25">
      <c r="A9" s="35" t="s">
        <v>14</v>
      </c>
      <c r="B9" s="32">
        <v>64</v>
      </c>
      <c r="C9" s="12">
        <v>13</v>
      </c>
      <c r="D9" s="27">
        <f t="shared" si="3"/>
        <v>20.3125</v>
      </c>
      <c r="E9" s="11" t="str">
        <f t="shared" si="4"/>
        <v>▲</v>
      </c>
      <c r="F9" s="12">
        <v>20</v>
      </c>
      <c r="G9" s="13">
        <f t="shared" si="5"/>
        <v>31.25</v>
      </c>
      <c r="H9" s="11" t="str">
        <f t="shared" si="6"/>
        <v>▼</v>
      </c>
      <c r="I9" s="12">
        <v>15</v>
      </c>
      <c r="J9" s="13">
        <f t="shared" si="7"/>
        <v>23.4375</v>
      </c>
      <c r="K9" s="11" t="str">
        <f t="shared" si="0"/>
        <v>▼</v>
      </c>
      <c r="L9" s="12">
        <v>8</v>
      </c>
      <c r="M9" s="13">
        <f t="shared" si="8"/>
        <v>12.5</v>
      </c>
      <c r="N9" s="11" t="str">
        <f t="shared" si="1"/>
        <v>▲</v>
      </c>
      <c r="O9" s="10">
        <v>15</v>
      </c>
      <c r="P9" s="18">
        <f t="shared" si="9"/>
        <v>23.4375</v>
      </c>
      <c r="Q9" s="17"/>
      <c r="R9" s="12">
        <v>4</v>
      </c>
      <c r="S9" s="13">
        <f t="shared" si="10"/>
        <v>6.25</v>
      </c>
      <c r="T9" s="11" t="str">
        <f t="shared" si="2"/>
        <v>▲</v>
      </c>
      <c r="U9" s="12">
        <v>9</v>
      </c>
      <c r="V9" s="13">
        <f t="shared" si="11"/>
        <v>14.0625</v>
      </c>
      <c r="W9" s="11" t="str">
        <f t="shared" si="12"/>
        <v>▼</v>
      </c>
      <c r="X9" s="12">
        <v>6</v>
      </c>
      <c r="Y9" s="13">
        <f t="shared" si="13"/>
        <v>9.375</v>
      </c>
      <c r="Z9" s="11" t="str">
        <f t="shared" si="14"/>
        <v>▼</v>
      </c>
      <c r="AA9" s="12">
        <v>5</v>
      </c>
      <c r="AB9" s="13">
        <f t="shared" si="15"/>
        <v>7.8125</v>
      </c>
      <c r="AC9" s="11" t="str">
        <f t="shared" si="16"/>
        <v>▼</v>
      </c>
      <c r="AD9" s="12">
        <v>4</v>
      </c>
      <c r="AE9" s="18">
        <f t="shared" si="17"/>
        <v>6.25</v>
      </c>
      <c r="AF9" s="17"/>
    </row>
    <row r="10" spans="1:34" x14ac:dyDescent="0.25">
      <c r="A10" s="35" t="s">
        <v>15</v>
      </c>
      <c r="B10" s="32">
        <v>48</v>
      </c>
      <c r="C10" s="12">
        <v>7</v>
      </c>
      <c r="D10" s="27">
        <f t="shared" si="3"/>
        <v>14.583333333333334</v>
      </c>
      <c r="E10" s="11" t="str">
        <f t="shared" si="4"/>
        <v>▲</v>
      </c>
      <c r="F10" s="12">
        <v>16</v>
      </c>
      <c r="G10" s="13">
        <f t="shared" si="5"/>
        <v>33.333333333333336</v>
      </c>
      <c r="H10" s="11" t="str">
        <f t="shared" si="6"/>
        <v>▼</v>
      </c>
      <c r="I10" s="12">
        <v>9</v>
      </c>
      <c r="J10" s="13">
        <f t="shared" si="7"/>
        <v>18.75</v>
      </c>
      <c r="K10" s="11" t="str">
        <f t="shared" si="0"/>
        <v>▲</v>
      </c>
      <c r="L10" s="12">
        <v>11</v>
      </c>
      <c r="M10" s="13">
        <f t="shared" si="8"/>
        <v>22.916666666666668</v>
      </c>
      <c r="N10" s="11" t="str">
        <f t="shared" si="1"/>
        <v>▲</v>
      </c>
      <c r="O10" s="10">
        <v>13</v>
      </c>
      <c r="P10" s="18">
        <f t="shared" si="9"/>
        <v>27.083333333333332</v>
      </c>
      <c r="Q10" s="17"/>
      <c r="R10" s="12">
        <v>0</v>
      </c>
      <c r="S10" s="13">
        <f t="shared" si="10"/>
        <v>0</v>
      </c>
      <c r="T10" s="11" t="str">
        <f t="shared" si="2"/>
        <v>▲</v>
      </c>
      <c r="U10" s="12">
        <v>11</v>
      </c>
      <c r="V10" s="13">
        <f t="shared" si="11"/>
        <v>22.916666666666668</v>
      </c>
      <c r="W10" s="11" t="str">
        <f t="shared" si="12"/>
        <v>▼</v>
      </c>
      <c r="X10" s="12">
        <v>6</v>
      </c>
      <c r="Y10" s="13">
        <f t="shared" si="13"/>
        <v>12.5</v>
      </c>
      <c r="Z10" s="11" t="str">
        <f t="shared" si="14"/>
        <v>▲</v>
      </c>
      <c r="AA10" s="12">
        <v>8</v>
      </c>
      <c r="AB10" s="13">
        <f t="shared" si="15"/>
        <v>16.666666666666668</v>
      </c>
      <c r="AC10" s="11" t="str">
        <f t="shared" si="16"/>
        <v>▼</v>
      </c>
      <c r="AD10" s="12">
        <v>4</v>
      </c>
      <c r="AE10" s="18">
        <f t="shared" si="17"/>
        <v>8.3333333333333339</v>
      </c>
      <c r="AF10" s="17"/>
    </row>
    <row r="11" spans="1:34" x14ac:dyDescent="0.25">
      <c r="A11" s="35" t="s">
        <v>16</v>
      </c>
      <c r="B11" s="32">
        <v>272</v>
      </c>
      <c r="C11" s="12">
        <v>39</v>
      </c>
      <c r="D11" s="27">
        <f t="shared" si="3"/>
        <v>14.338235294117647</v>
      </c>
      <c r="E11" s="11" t="str">
        <f t="shared" si="4"/>
        <v>▼</v>
      </c>
      <c r="F11" s="12">
        <v>29</v>
      </c>
      <c r="G11" s="13">
        <f t="shared" si="5"/>
        <v>10.661764705882353</v>
      </c>
      <c r="H11" s="11" t="str">
        <f t="shared" si="6"/>
        <v>▲</v>
      </c>
      <c r="I11" s="12">
        <v>30</v>
      </c>
      <c r="J11" s="13">
        <f t="shared" si="7"/>
        <v>11.029411764705882</v>
      </c>
      <c r="K11" s="11" t="str">
        <f t="shared" si="0"/>
        <v>▼</v>
      </c>
      <c r="L11" s="12">
        <v>15</v>
      </c>
      <c r="M11" s="13">
        <f t="shared" si="8"/>
        <v>5.5147058823529411</v>
      </c>
      <c r="N11" s="11" t="str">
        <f t="shared" si="1"/>
        <v>▲</v>
      </c>
      <c r="O11" s="10">
        <v>50</v>
      </c>
      <c r="P11" s="18">
        <f t="shared" si="9"/>
        <v>18.382352941176471</v>
      </c>
      <c r="Q11" s="17"/>
      <c r="R11" s="12">
        <v>1</v>
      </c>
      <c r="S11" s="13">
        <f t="shared" si="10"/>
        <v>0.36764705882352944</v>
      </c>
      <c r="T11" s="11" t="str">
        <f t="shared" si="2"/>
        <v>▲</v>
      </c>
      <c r="U11" s="12">
        <v>14</v>
      </c>
      <c r="V11" s="13">
        <f t="shared" si="11"/>
        <v>5.1470588235294121</v>
      </c>
      <c r="W11" s="11" t="str">
        <f t="shared" si="12"/>
        <v>▼</v>
      </c>
      <c r="X11" s="12">
        <v>11</v>
      </c>
      <c r="Y11" s="13">
        <f t="shared" si="13"/>
        <v>4.0441176470588234</v>
      </c>
      <c r="Z11" s="11" t="str">
        <f t="shared" si="14"/>
        <v>▼</v>
      </c>
      <c r="AA11" s="12">
        <v>7</v>
      </c>
      <c r="AB11" s="13">
        <f t="shared" si="15"/>
        <v>2.5735294117647061</v>
      </c>
      <c r="AC11" s="11" t="str">
        <f t="shared" si="16"/>
        <v>▲</v>
      </c>
      <c r="AD11" s="12">
        <v>11</v>
      </c>
      <c r="AE11" s="18">
        <f t="shared" si="17"/>
        <v>4.0441176470588234</v>
      </c>
      <c r="AF11" s="17"/>
    </row>
    <row r="12" spans="1:34" x14ac:dyDescent="0.25">
      <c r="A12" s="35" t="s">
        <v>17</v>
      </c>
      <c r="B12" s="32">
        <v>48</v>
      </c>
      <c r="C12" s="12">
        <v>8</v>
      </c>
      <c r="D12" s="27">
        <f t="shared" si="3"/>
        <v>16.666666666666668</v>
      </c>
      <c r="E12" s="11" t="str">
        <f t="shared" si="4"/>
        <v>▲</v>
      </c>
      <c r="F12" s="12">
        <v>9</v>
      </c>
      <c r="G12" s="13">
        <f t="shared" si="5"/>
        <v>18.75</v>
      </c>
      <c r="H12" s="11" t="str">
        <f t="shared" si="6"/>
        <v>▼</v>
      </c>
      <c r="I12" s="12">
        <v>7</v>
      </c>
      <c r="J12" s="13">
        <f t="shared" si="7"/>
        <v>14.583333333333334</v>
      </c>
      <c r="K12" s="11" t="str">
        <f t="shared" si="0"/>
        <v>▼</v>
      </c>
      <c r="L12" s="12">
        <v>2</v>
      </c>
      <c r="M12" s="13">
        <f t="shared" si="8"/>
        <v>4.166666666666667</v>
      </c>
      <c r="N12" s="11" t="str">
        <f t="shared" si="1"/>
        <v>▲</v>
      </c>
      <c r="O12" s="10">
        <v>10</v>
      </c>
      <c r="P12" s="18">
        <f t="shared" si="9"/>
        <v>20.833333333333332</v>
      </c>
      <c r="Q12" s="17"/>
      <c r="R12" s="12">
        <v>2</v>
      </c>
      <c r="S12" s="13">
        <f t="shared" si="10"/>
        <v>4.166666666666667</v>
      </c>
      <c r="T12" s="11" t="str">
        <f t="shared" si="2"/>
        <v>▲</v>
      </c>
      <c r="U12" s="12">
        <v>3</v>
      </c>
      <c r="V12" s="13">
        <f t="shared" si="11"/>
        <v>6.25</v>
      </c>
      <c r="W12" s="11" t="str">
        <f t="shared" si="12"/>
        <v>〓</v>
      </c>
      <c r="X12" s="12">
        <v>3</v>
      </c>
      <c r="Y12" s="13">
        <f t="shared" si="13"/>
        <v>6.25</v>
      </c>
      <c r="Z12" s="11" t="str">
        <f t="shared" si="14"/>
        <v>▼</v>
      </c>
      <c r="AA12" s="12">
        <v>2</v>
      </c>
      <c r="AB12" s="13">
        <f t="shared" si="15"/>
        <v>4.166666666666667</v>
      </c>
      <c r="AC12" s="11" t="str">
        <f t="shared" si="16"/>
        <v>▲</v>
      </c>
      <c r="AD12" s="12">
        <v>4</v>
      </c>
      <c r="AE12" s="18">
        <f t="shared" si="17"/>
        <v>8.3333333333333339</v>
      </c>
      <c r="AF12" s="17"/>
    </row>
    <row r="13" spans="1:34" x14ac:dyDescent="0.25">
      <c r="A13" s="35" t="s">
        <v>18</v>
      </c>
      <c r="B13" s="32">
        <v>128</v>
      </c>
      <c r="C13" s="12">
        <v>12</v>
      </c>
      <c r="D13" s="27">
        <f t="shared" si="3"/>
        <v>9.375</v>
      </c>
      <c r="E13" s="11" t="str">
        <f t="shared" si="4"/>
        <v>▲</v>
      </c>
      <c r="F13" s="12">
        <v>15</v>
      </c>
      <c r="G13" s="13">
        <f t="shared" si="5"/>
        <v>11.71875</v>
      </c>
      <c r="H13" s="11" t="str">
        <f t="shared" si="6"/>
        <v>▼</v>
      </c>
      <c r="I13" s="12">
        <v>8</v>
      </c>
      <c r="J13" s="13">
        <f t="shared" si="7"/>
        <v>6.25</v>
      </c>
      <c r="K13" s="11" t="str">
        <f t="shared" si="0"/>
        <v>▲</v>
      </c>
      <c r="L13" s="12">
        <v>14</v>
      </c>
      <c r="M13" s="13">
        <f t="shared" si="8"/>
        <v>10.9375</v>
      </c>
      <c r="N13" s="11" t="str">
        <f t="shared" si="1"/>
        <v>▲</v>
      </c>
      <c r="O13" s="10">
        <v>18</v>
      </c>
      <c r="P13" s="18">
        <f t="shared" si="9"/>
        <v>14.0625</v>
      </c>
      <c r="Q13" s="17"/>
      <c r="R13" s="12">
        <v>0</v>
      </c>
      <c r="S13" s="13">
        <f t="shared" si="10"/>
        <v>0</v>
      </c>
      <c r="T13" s="11" t="str">
        <f t="shared" si="2"/>
        <v>▲</v>
      </c>
      <c r="U13" s="12">
        <v>11</v>
      </c>
      <c r="V13" s="13">
        <f t="shared" si="11"/>
        <v>8.59375</v>
      </c>
      <c r="W13" s="11" t="str">
        <f t="shared" si="12"/>
        <v>▼</v>
      </c>
      <c r="X13" s="12">
        <v>2</v>
      </c>
      <c r="Y13" s="13">
        <f t="shared" si="13"/>
        <v>1.5625</v>
      </c>
      <c r="Z13" s="11" t="str">
        <f t="shared" si="14"/>
        <v>▲</v>
      </c>
      <c r="AA13" s="12">
        <v>3</v>
      </c>
      <c r="AB13" s="13">
        <f t="shared" si="15"/>
        <v>2.34375</v>
      </c>
      <c r="AC13" s="11" t="str">
        <f t="shared" si="16"/>
        <v>▼</v>
      </c>
      <c r="AD13" s="12">
        <v>2</v>
      </c>
      <c r="AE13" s="18">
        <f t="shared" si="17"/>
        <v>1.5625</v>
      </c>
      <c r="AF13" s="17"/>
    </row>
    <row r="14" spans="1:34" x14ac:dyDescent="0.25">
      <c r="A14" s="35" t="s">
        <v>19</v>
      </c>
      <c r="B14" s="32">
        <v>160</v>
      </c>
      <c r="C14" s="12">
        <v>35</v>
      </c>
      <c r="D14" s="27">
        <f t="shared" si="3"/>
        <v>21.875</v>
      </c>
      <c r="E14" s="11" t="str">
        <f t="shared" si="4"/>
        <v>▼</v>
      </c>
      <c r="F14" s="12">
        <v>32</v>
      </c>
      <c r="G14" s="13">
        <f t="shared" si="5"/>
        <v>20</v>
      </c>
      <c r="H14" s="11" t="str">
        <f t="shared" si="6"/>
        <v>▼</v>
      </c>
      <c r="I14" s="12">
        <v>18</v>
      </c>
      <c r="J14" s="13">
        <f t="shared" si="7"/>
        <v>11.25</v>
      </c>
      <c r="K14" s="11" t="str">
        <f t="shared" si="0"/>
        <v>▼</v>
      </c>
      <c r="L14" s="12">
        <v>15</v>
      </c>
      <c r="M14" s="13">
        <f t="shared" si="8"/>
        <v>9.375</v>
      </c>
      <c r="N14" s="11" t="str">
        <f t="shared" si="1"/>
        <v>▲</v>
      </c>
      <c r="O14" s="10">
        <v>29</v>
      </c>
      <c r="P14" s="18">
        <f t="shared" si="9"/>
        <v>18.125</v>
      </c>
      <c r="Q14" s="17"/>
      <c r="R14" s="12">
        <v>7</v>
      </c>
      <c r="S14" s="13">
        <f t="shared" si="10"/>
        <v>4.375</v>
      </c>
      <c r="T14" s="11" t="str">
        <f t="shared" si="2"/>
        <v>▲</v>
      </c>
      <c r="U14" s="12">
        <v>11</v>
      </c>
      <c r="V14" s="13">
        <f t="shared" si="11"/>
        <v>6.875</v>
      </c>
      <c r="W14" s="11" t="str">
        <f t="shared" si="12"/>
        <v>▼</v>
      </c>
      <c r="X14" s="12">
        <v>8</v>
      </c>
      <c r="Y14" s="13">
        <f t="shared" si="13"/>
        <v>5</v>
      </c>
      <c r="Z14" s="11" t="str">
        <f t="shared" si="14"/>
        <v>▲</v>
      </c>
      <c r="AA14" s="12">
        <v>11</v>
      </c>
      <c r="AB14" s="13">
        <f t="shared" si="15"/>
        <v>6.875</v>
      </c>
      <c r="AC14" s="11" t="str">
        <f t="shared" si="16"/>
        <v>▼</v>
      </c>
      <c r="AD14" s="12">
        <v>5</v>
      </c>
      <c r="AE14" s="18">
        <f t="shared" si="17"/>
        <v>3.125</v>
      </c>
      <c r="AF14" s="17"/>
    </row>
    <row r="15" spans="1:34" x14ac:dyDescent="0.25">
      <c r="A15" s="35" t="s">
        <v>20</v>
      </c>
      <c r="B15" s="32">
        <v>80</v>
      </c>
      <c r="C15" s="12">
        <v>19</v>
      </c>
      <c r="D15" s="27">
        <f t="shared" si="3"/>
        <v>23.75</v>
      </c>
      <c r="E15" s="11" t="str">
        <f t="shared" si="4"/>
        <v>▼</v>
      </c>
      <c r="F15" s="12">
        <v>14</v>
      </c>
      <c r="G15" s="13">
        <f t="shared" si="5"/>
        <v>17.5</v>
      </c>
      <c r="H15" s="11" t="str">
        <f t="shared" si="6"/>
        <v>▼</v>
      </c>
      <c r="I15" s="12">
        <v>12</v>
      </c>
      <c r="J15" s="13">
        <f t="shared" si="7"/>
        <v>15</v>
      </c>
      <c r="K15" s="11" t="str">
        <f t="shared" si="0"/>
        <v>▼</v>
      </c>
      <c r="L15" s="12">
        <v>10</v>
      </c>
      <c r="M15" s="13">
        <f t="shared" si="8"/>
        <v>12.5</v>
      </c>
      <c r="N15" s="11" t="str">
        <f t="shared" si="1"/>
        <v>▲</v>
      </c>
      <c r="O15" s="10">
        <v>19</v>
      </c>
      <c r="P15" s="18">
        <f t="shared" si="9"/>
        <v>23.75</v>
      </c>
      <c r="Q15" s="17"/>
      <c r="R15" s="12">
        <v>4</v>
      </c>
      <c r="S15" s="13">
        <f t="shared" si="10"/>
        <v>5</v>
      </c>
      <c r="T15" s="11" t="str">
        <f t="shared" si="2"/>
        <v>▲</v>
      </c>
      <c r="U15" s="12">
        <v>6</v>
      </c>
      <c r="V15" s="13">
        <f t="shared" si="11"/>
        <v>7.5</v>
      </c>
      <c r="W15" s="11" t="str">
        <f t="shared" si="12"/>
        <v>▼</v>
      </c>
      <c r="X15" s="12">
        <v>5</v>
      </c>
      <c r="Y15" s="13">
        <f t="shared" si="13"/>
        <v>6.25</v>
      </c>
      <c r="Z15" s="11" t="str">
        <f t="shared" si="14"/>
        <v>▲</v>
      </c>
      <c r="AA15" s="12">
        <v>6</v>
      </c>
      <c r="AB15" s="13">
        <f t="shared" si="15"/>
        <v>7.5</v>
      </c>
      <c r="AC15" s="11" t="str">
        <f t="shared" si="16"/>
        <v>▼</v>
      </c>
      <c r="AD15" s="12">
        <v>4</v>
      </c>
      <c r="AE15" s="18">
        <f t="shared" si="17"/>
        <v>5</v>
      </c>
      <c r="AF15" s="17"/>
    </row>
    <row r="16" spans="1:34" x14ac:dyDescent="0.25">
      <c r="A16" s="35" t="s">
        <v>21</v>
      </c>
      <c r="B16" s="32">
        <v>80</v>
      </c>
      <c r="C16" s="12">
        <v>5</v>
      </c>
      <c r="D16" s="27">
        <f t="shared" si="3"/>
        <v>6.25</v>
      </c>
      <c r="E16" s="11" t="str">
        <f t="shared" si="4"/>
        <v>▲</v>
      </c>
      <c r="F16" s="12">
        <v>11</v>
      </c>
      <c r="G16" s="13">
        <f t="shared" si="5"/>
        <v>13.75</v>
      </c>
      <c r="H16" s="11" t="str">
        <f t="shared" si="6"/>
        <v>▼</v>
      </c>
      <c r="I16" s="12">
        <v>5</v>
      </c>
      <c r="J16" s="13">
        <f t="shared" si="7"/>
        <v>6.25</v>
      </c>
      <c r="K16" s="11" t="str">
        <f t="shared" si="0"/>
        <v>▼</v>
      </c>
      <c r="L16" s="12">
        <v>4</v>
      </c>
      <c r="M16" s="13">
        <f t="shared" si="8"/>
        <v>5</v>
      </c>
      <c r="N16" s="11" t="str">
        <f t="shared" si="1"/>
        <v>▲</v>
      </c>
      <c r="O16" s="10">
        <v>19</v>
      </c>
      <c r="P16" s="18">
        <f t="shared" si="9"/>
        <v>23.75</v>
      </c>
      <c r="Q16" s="17"/>
      <c r="R16" s="12">
        <v>0</v>
      </c>
      <c r="S16" s="13">
        <f t="shared" si="10"/>
        <v>0</v>
      </c>
      <c r="T16" s="11" t="str">
        <f t="shared" si="2"/>
        <v>▲</v>
      </c>
      <c r="U16" s="12">
        <v>1</v>
      </c>
      <c r="V16" s="13">
        <f t="shared" si="11"/>
        <v>1.25</v>
      </c>
      <c r="W16" s="11" t="str">
        <f t="shared" si="12"/>
        <v>▲</v>
      </c>
      <c r="X16" s="12">
        <v>21</v>
      </c>
      <c r="Y16" s="13">
        <f t="shared" si="13"/>
        <v>26.25</v>
      </c>
      <c r="Z16" s="11" t="str">
        <f t="shared" si="14"/>
        <v>▼</v>
      </c>
      <c r="AA16" s="12">
        <v>0</v>
      </c>
      <c r="AB16" s="13">
        <f t="shared" si="15"/>
        <v>0</v>
      </c>
      <c r="AC16" s="11" t="str">
        <f t="shared" si="16"/>
        <v>▲</v>
      </c>
      <c r="AD16" s="12">
        <v>6</v>
      </c>
      <c r="AE16" s="18">
        <f t="shared" si="17"/>
        <v>7.5</v>
      </c>
      <c r="AF16" s="17"/>
    </row>
    <row r="17" spans="1:32" x14ac:dyDescent="0.25">
      <c r="A17" s="35" t="s">
        <v>22</v>
      </c>
      <c r="B17" s="32">
        <v>32</v>
      </c>
      <c r="C17" s="12">
        <v>3</v>
      </c>
      <c r="D17" s="27">
        <f t="shared" si="3"/>
        <v>9.375</v>
      </c>
      <c r="E17" s="11" t="str">
        <f t="shared" si="4"/>
        <v>▲</v>
      </c>
      <c r="F17" s="12">
        <v>5</v>
      </c>
      <c r="G17" s="13">
        <f t="shared" si="5"/>
        <v>15.625</v>
      </c>
      <c r="H17" s="11" t="str">
        <f t="shared" si="6"/>
        <v>▼</v>
      </c>
      <c r="I17" s="12">
        <v>2</v>
      </c>
      <c r="J17" s="13">
        <f t="shared" si="7"/>
        <v>6.25</v>
      </c>
      <c r="K17" s="11" t="str">
        <f t="shared" si="0"/>
        <v>〓</v>
      </c>
      <c r="L17" s="12">
        <v>2</v>
      </c>
      <c r="M17" s="13">
        <f t="shared" si="8"/>
        <v>6.25</v>
      </c>
      <c r="N17" s="11" t="str">
        <f t="shared" si="1"/>
        <v>▲</v>
      </c>
      <c r="O17" s="10">
        <v>4</v>
      </c>
      <c r="P17" s="18">
        <f t="shared" si="9"/>
        <v>12.5</v>
      </c>
      <c r="Q17" s="17"/>
      <c r="R17" s="12">
        <v>0</v>
      </c>
      <c r="S17" s="13">
        <f t="shared" si="10"/>
        <v>0</v>
      </c>
      <c r="T17" s="11" t="str">
        <f t="shared" si="2"/>
        <v>〓</v>
      </c>
      <c r="U17" s="12">
        <v>0</v>
      </c>
      <c r="V17" s="13">
        <f t="shared" si="11"/>
        <v>0</v>
      </c>
      <c r="W17" s="11" t="str">
        <f t="shared" si="12"/>
        <v>〓</v>
      </c>
      <c r="X17" s="12">
        <v>0</v>
      </c>
      <c r="Y17" s="13">
        <f t="shared" si="13"/>
        <v>0</v>
      </c>
      <c r="Z17" s="11" t="str">
        <f t="shared" si="14"/>
        <v>〓</v>
      </c>
      <c r="AA17" s="12">
        <v>0</v>
      </c>
      <c r="AB17" s="13">
        <f t="shared" si="15"/>
        <v>0</v>
      </c>
      <c r="AC17" s="11" t="str">
        <f t="shared" si="16"/>
        <v>〓</v>
      </c>
      <c r="AD17" s="12">
        <v>0</v>
      </c>
      <c r="AE17" s="18">
        <f t="shared" si="17"/>
        <v>0</v>
      </c>
      <c r="AF17" s="17"/>
    </row>
    <row r="18" spans="1:32" x14ac:dyDescent="0.25">
      <c r="A18" s="35" t="s">
        <v>23</v>
      </c>
      <c r="B18" s="32">
        <v>256</v>
      </c>
      <c r="C18" s="12">
        <v>26</v>
      </c>
      <c r="D18" s="27">
        <f t="shared" si="3"/>
        <v>10.15625</v>
      </c>
      <c r="E18" s="11" t="str">
        <f t="shared" si="4"/>
        <v>▲</v>
      </c>
      <c r="F18" s="12">
        <v>44</v>
      </c>
      <c r="G18" s="13">
        <f t="shared" si="5"/>
        <v>17.1875</v>
      </c>
      <c r="H18" s="11" t="str">
        <f t="shared" si="6"/>
        <v>▼</v>
      </c>
      <c r="I18" s="12">
        <v>21</v>
      </c>
      <c r="J18" s="13">
        <f t="shared" si="7"/>
        <v>8.203125</v>
      </c>
      <c r="K18" s="11" t="str">
        <f t="shared" si="0"/>
        <v>▲</v>
      </c>
      <c r="L18" s="12">
        <v>24</v>
      </c>
      <c r="M18" s="13">
        <f t="shared" si="8"/>
        <v>9.375</v>
      </c>
      <c r="N18" s="11" t="str">
        <f t="shared" si="1"/>
        <v>▲</v>
      </c>
      <c r="O18" s="10">
        <v>67</v>
      </c>
      <c r="P18" s="18">
        <f t="shared" si="9"/>
        <v>26.171875</v>
      </c>
      <c r="Q18" s="17"/>
      <c r="R18" s="12">
        <v>2</v>
      </c>
      <c r="S18" s="13">
        <f t="shared" si="10"/>
        <v>0.78125</v>
      </c>
      <c r="T18" s="11" t="str">
        <f t="shared" si="2"/>
        <v>▲</v>
      </c>
      <c r="U18" s="12">
        <v>8</v>
      </c>
      <c r="V18" s="13">
        <f t="shared" si="11"/>
        <v>3.125</v>
      </c>
      <c r="W18" s="11" t="str">
        <f t="shared" si="12"/>
        <v>▼</v>
      </c>
      <c r="X18" s="12">
        <v>6</v>
      </c>
      <c r="Y18" s="13">
        <f t="shared" si="13"/>
        <v>2.34375</v>
      </c>
      <c r="Z18" s="11" t="str">
        <f t="shared" si="14"/>
        <v>▼</v>
      </c>
      <c r="AA18" s="12">
        <v>0</v>
      </c>
      <c r="AB18" s="13">
        <f t="shared" si="15"/>
        <v>0</v>
      </c>
      <c r="AC18" s="11" t="str">
        <f t="shared" si="16"/>
        <v>▲</v>
      </c>
      <c r="AD18" s="12">
        <v>10</v>
      </c>
      <c r="AE18" s="18">
        <f t="shared" si="17"/>
        <v>3.90625</v>
      </c>
      <c r="AF18" s="17"/>
    </row>
    <row r="19" spans="1:32" ht="20.25" thickBot="1" x14ac:dyDescent="0.3">
      <c r="A19" s="36" t="s">
        <v>24</v>
      </c>
      <c r="B19" s="33">
        <v>16</v>
      </c>
      <c r="C19" s="21">
        <v>2</v>
      </c>
      <c r="D19" s="27">
        <f t="shared" si="3"/>
        <v>12.5</v>
      </c>
      <c r="E19" s="22" t="str">
        <f t="shared" si="4"/>
        <v>〓</v>
      </c>
      <c r="F19" s="21">
        <v>2</v>
      </c>
      <c r="G19" s="23">
        <f t="shared" si="5"/>
        <v>12.5</v>
      </c>
      <c r="H19" s="22" t="str">
        <f t="shared" si="6"/>
        <v>▲</v>
      </c>
      <c r="I19" s="21">
        <v>3</v>
      </c>
      <c r="J19" s="23">
        <f t="shared" si="7"/>
        <v>18.75</v>
      </c>
      <c r="K19" s="22" t="str">
        <f t="shared" si="0"/>
        <v>▲</v>
      </c>
      <c r="L19" s="21">
        <v>6</v>
      </c>
      <c r="M19" s="23">
        <f t="shared" si="8"/>
        <v>37.5</v>
      </c>
      <c r="N19" s="22" t="str">
        <f t="shared" si="1"/>
        <v>〓</v>
      </c>
      <c r="O19" s="24">
        <v>6</v>
      </c>
      <c r="P19" s="25">
        <f t="shared" si="9"/>
        <v>37.5</v>
      </c>
      <c r="Q19" s="17"/>
      <c r="R19" s="20">
        <v>0</v>
      </c>
      <c r="S19" s="57">
        <f t="shared" si="10"/>
        <v>0</v>
      </c>
      <c r="T19" s="19" t="str">
        <f t="shared" si="2"/>
        <v>▲</v>
      </c>
      <c r="U19" s="20">
        <v>1</v>
      </c>
      <c r="V19" s="57">
        <f t="shared" si="11"/>
        <v>6.25</v>
      </c>
      <c r="W19" s="19" t="str">
        <f t="shared" si="12"/>
        <v>〓</v>
      </c>
      <c r="X19" s="20">
        <v>1</v>
      </c>
      <c r="Y19" s="57">
        <f t="shared" si="13"/>
        <v>6.25</v>
      </c>
      <c r="Z19" s="19" t="str">
        <f t="shared" si="14"/>
        <v>〓</v>
      </c>
      <c r="AA19" s="20">
        <v>1</v>
      </c>
      <c r="AB19" s="57">
        <f t="shared" si="15"/>
        <v>6.25</v>
      </c>
      <c r="AC19" s="19" t="str">
        <f t="shared" si="16"/>
        <v>▲</v>
      </c>
      <c r="AD19" s="20">
        <v>2</v>
      </c>
      <c r="AE19" s="63">
        <f t="shared" si="17"/>
        <v>12.5</v>
      </c>
      <c r="AF19" s="17"/>
    </row>
    <row r="20" spans="1:32" s="51" customFormat="1" ht="21" thickBot="1" x14ac:dyDescent="0.3">
      <c r="A20" s="64" t="s">
        <v>25</v>
      </c>
      <c r="B20" s="47">
        <f>SUM(B3:B19)</f>
        <v>1888</v>
      </c>
      <c r="C20" s="48">
        <f>SUM(C3:C19)</f>
        <v>247</v>
      </c>
      <c r="D20" s="65">
        <f t="shared" ref="D20" si="18">C20*100/B20</f>
        <v>13.082627118644067</v>
      </c>
      <c r="E20" s="49" t="str">
        <f t="shared" si="4"/>
        <v>▲</v>
      </c>
      <c r="F20" s="48">
        <f>SUM(F3:F19)</f>
        <v>323</v>
      </c>
      <c r="G20" s="65">
        <f t="shared" si="5"/>
        <v>17.108050847457626</v>
      </c>
      <c r="H20" s="49" t="str">
        <f t="shared" si="6"/>
        <v>▼</v>
      </c>
      <c r="I20" s="48">
        <f>SUM(I3:I19)</f>
        <v>227</v>
      </c>
      <c r="J20" s="65">
        <f t="shared" si="7"/>
        <v>12.023305084745763</v>
      </c>
      <c r="K20" s="49" t="str">
        <f t="shared" si="0"/>
        <v>▲</v>
      </c>
      <c r="L20" s="48">
        <f>SUM(L3:L19)</f>
        <v>236</v>
      </c>
      <c r="M20" s="65">
        <f t="shared" si="8"/>
        <v>12.5</v>
      </c>
      <c r="N20" s="49" t="str">
        <f t="shared" si="1"/>
        <v>▲</v>
      </c>
      <c r="O20" s="48">
        <f>SUM(O3:O19)</f>
        <v>430</v>
      </c>
      <c r="P20" s="66">
        <f t="shared" si="9"/>
        <v>22.775423728813561</v>
      </c>
      <c r="Q20" s="50"/>
      <c r="R20" s="52">
        <f>SUM(R3:R19)</f>
        <v>37</v>
      </c>
      <c r="S20" s="67">
        <f t="shared" si="10"/>
        <v>1.9597457627118644</v>
      </c>
      <c r="T20" s="53" t="str">
        <f t="shared" si="2"/>
        <v>▲</v>
      </c>
      <c r="U20" s="54">
        <f>SUM(U3:U19)</f>
        <v>132</v>
      </c>
      <c r="V20" s="68">
        <f t="shared" si="11"/>
        <v>6.9915254237288131</v>
      </c>
      <c r="W20" s="53" t="str">
        <f>IF(U20&gt;X20,"▼",IF(U20&lt;X20,"▲","〓"))</f>
        <v>▼</v>
      </c>
      <c r="X20" s="54">
        <f>SUM(X3:X19)</f>
        <v>117</v>
      </c>
      <c r="Y20" s="68">
        <f t="shared" si="13"/>
        <v>6.1970338983050848</v>
      </c>
      <c r="Z20" s="53" t="str">
        <f>IF(X20&gt;AA20,"▼",IF(X20&lt;AA20,"▲","〓"))</f>
        <v>▲</v>
      </c>
      <c r="AA20" s="54">
        <f>SUM(AA3:AA19)</f>
        <v>121</v>
      </c>
      <c r="AB20" s="68">
        <f t="shared" si="15"/>
        <v>6.4088983050847457</v>
      </c>
      <c r="AC20" s="53" t="str">
        <f>IF(AA20&gt;AD20,"▼",IF(AA20&lt;AD20,"▲","〓"))</f>
        <v>▼</v>
      </c>
      <c r="AD20" s="55">
        <f>SUM(AD3:AD19)</f>
        <v>104</v>
      </c>
      <c r="AE20" s="69">
        <f t="shared" si="17"/>
        <v>5.5084745762711869</v>
      </c>
      <c r="AF20" s="50"/>
    </row>
    <row r="21" spans="1:32" x14ac:dyDescent="0.25">
      <c r="X21" s="8"/>
      <c r="Y21" s="8"/>
    </row>
  </sheetData>
  <mergeCells count="12">
    <mergeCell ref="Y2:Z2"/>
    <mergeCell ref="S2:T2"/>
    <mergeCell ref="AB2:AC2"/>
    <mergeCell ref="A1:A2"/>
    <mergeCell ref="B1:B2"/>
    <mergeCell ref="C1:O1"/>
    <mergeCell ref="R1:AD1"/>
    <mergeCell ref="D2:E2"/>
    <mergeCell ref="G2:H2"/>
    <mergeCell ref="J2:K2"/>
    <mergeCell ref="M2:N2"/>
    <mergeCell ref="V2:W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Capítulos % de cumplimiento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Anaid</dc:creator>
  <cp:lastModifiedBy>Anaid</cp:lastModifiedBy>
  <dcterms:created xsi:type="dcterms:W3CDTF">2019-05-03T13:58:53Z</dcterms:created>
  <dcterms:modified xsi:type="dcterms:W3CDTF">2019-05-30T15:42:12Z</dcterms:modified>
</cp:coreProperties>
</file>